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<sst xmlns="http://schemas.openxmlformats.org/spreadsheetml/2006/main" count="124" uniqueCount="83">
  <si>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</si>
  <si>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</si>
  <si>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</si>
  <si>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</si>
  <si>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</si>
  <si>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</si>
  <si>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</si>
  <si>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</si>
  <si>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</si>
  <si>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</si>
  <si>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</si>
  <si>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</si>
  <si>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</si>
  <si>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</si>
  <si>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</si>
  <si>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</si>
  <si>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</si>
  <si>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</si>
  <si>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</si>
  <si>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</si>
  <si>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</si>
  <si>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</si>
  <si>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</si>
  <si>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</si>
  <si>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</si>
  <si>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</si>
  <si>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</si>
  <si>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</si>
  <si>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</si>
  <si>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</si>
  <si>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</si>
  <si>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</si>
  <si>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</si>
  <si>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</si>
  <si>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</si>
  <si>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</si>
  <si>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</si>
  <si>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</si>
  <si>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</si>
  <si>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</si>
  <si>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</si>
  <si>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</si>
  <si>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</si>
  <si>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</si>
  <si>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</si>
  <si>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</si>
  <si>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</si>
  <si>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</si>
  <si>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</si>
  <si>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</si>
  <si>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</si>
  <si>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</si>
  <si>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</si>
  <si>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</si>
  <si>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</si>
  <si>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</si>
  <si>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</si>
  <si>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</si>
  <si>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</si>
  <si>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</si>
  <si>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</si>
  <si>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</si>
  <si>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</si>
  <si>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</si>
  <si>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</si>
  <si>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</si>
  <si>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</si>
  <si>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</si>
  <si>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</si>
  <si>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</si>
  <si>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</si>
  <si>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</si>
  <si>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</si>
  <si>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</si>
  <si>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</si>
  <si>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</si>
  <si>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Розпис доходів ЗФ на 2019 рк</t>
  </si>
  <si>
    <t>Уточнений  розпис доходів</t>
  </si>
  <si>
    <t>станом на 25.02.2019</t>
  </si>
  <si>
    <r>
      <t xml:space="preserve">станом на 25.02.2019р.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</si>
  <si>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</si>
  <si>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</si>
  <si>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25.02.2019р.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</si>
</sst>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0993328"/>
        <c:axId val="33395633"/>
      </c:lineChart>
      <c:catAx>
        <c:axId val="40993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95633"/>
        <c:crosses val="autoZero"/>
        <c:auto val="0"/>
        <c:lblOffset val="100"/>
        <c:tickLblSkip val="1"/>
        <c:noMultiLvlLbl val="0"/>
      </c:catAx>
      <c:valAx>
        <c:axId val="333956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1723"/>
        <c:crosses val="autoZero"/>
        <c:auto val="0"/>
        <c:lblOffset val="100"/>
        <c:tickLblSkip val="1"/>
        <c:noMultiLvlLbl val="0"/>
      </c:catAx>
      <c:valAx>
        <c:axId val="2069172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007780"/>
        <c:axId val="65416837"/>
      </c:bar3D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778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880622"/>
        <c:axId val="64272415"/>
      </c:bar3D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264 213,4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- 35 493,2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- 35 493,2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  <sheetName val="180000"/>
    </sheetNames>
    <sheetDataSet>
      <sheetData sheetId="23">
        <row r="6">
          <cell r="G6">
            <v>4.29</v>
          </cell>
          <cell r="K6">
            <v>55928327.01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10266.316289999999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45570.446659999994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7655.91875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7655.9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7655.9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7655.9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7655.9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7655.9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7655.9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7655.9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7655.9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7655.9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7655.9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7655.9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7655.9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7655.9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7655.9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7655.9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7655.9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7655.9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7655.9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7655.9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71225.88</v>
      </c>
      <c r="C24" s="85">
        <f t="shared" si="4"/>
        <v>774.39</v>
      </c>
      <c r="D24" s="107">
        <f t="shared" si="4"/>
        <v>774.39</v>
      </c>
      <c r="E24" s="107">
        <f t="shared" si="4"/>
        <v>0</v>
      </c>
      <c r="F24" s="85">
        <f t="shared" si="4"/>
        <v>476.87</v>
      </c>
      <c r="G24" s="85">
        <f t="shared" si="4"/>
        <v>5506.33</v>
      </c>
      <c r="H24" s="85">
        <f t="shared" si="4"/>
        <v>41261.86</v>
      </c>
      <c r="I24" s="85">
        <f t="shared" si="4"/>
        <v>1146.2899999999997</v>
      </c>
      <c r="J24" s="85">
        <f t="shared" si="4"/>
        <v>429.2</v>
      </c>
      <c r="K24" s="85">
        <f t="shared" si="4"/>
        <v>624.3</v>
      </c>
      <c r="L24" s="85">
        <f t="shared" si="4"/>
        <v>669.9</v>
      </c>
      <c r="M24" s="84">
        <f t="shared" si="4"/>
        <v>379.6800000000028</v>
      </c>
      <c r="N24" s="84">
        <f t="shared" si="4"/>
        <v>122494.7</v>
      </c>
      <c r="O24" s="84">
        <f t="shared" si="4"/>
        <v>157520</v>
      </c>
      <c r="P24" s="86">
        <f>N24/O24</f>
        <v>0.7776453783646521</v>
      </c>
      <c r="Q24" s="2"/>
      <c r="R24" s="75">
        <f>SUM(R4:R23)</f>
        <v>37.1</v>
      </c>
      <c r="S24" s="75">
        <f>SUM(S4:S23)</f>
        <v>0</v>
      </c>
      <c r="T24" s="75">
        <f>SUM(T4:T23)</f>
        <v>1152.94</v>
      </c>
      <c r="U24" s="139">
        <f>SUM(U4:U23)</f>
        <v>1</v>
      </c>
      <c r="V24" s="140"/>
      <c r="W24" s="75">
        <f>R24+S24+U24+T24+V24</f>
        <v>1191.04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43521</v>
      </c>
      <c r="S29" s="143">
        <v>0.00429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43521</v>
      </c>
      <c r="S39" s="131">
        <v>55928.32701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55928.32701</v>
      </c>
      <c r="B29" s="45">
        <v>70</v>
      </c>
      <c r="C29" s="45">
        <v>74.61</v>
      </c>
      <c r="D29" s="45">
        <v>0</v>
      </c>
      <c r="E29" s="45">
        <v>0.01</v>
      </c>
      <c r="F29" s="45">
        <v>1960</v>
      </c>
      <c r="G29" s="45">
        <v>1615.85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1692.4699999999998</v>
      </c>
      <c r="N29" s="47">
        <f>M29-L29</f>
        <v>-341.5300000000002</v>
      </c>
      <c r="O29" s="152">
        <f>лютий!S29</f>
        <v>0.00429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152259.97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19006.54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73139.56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6992.25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6301.99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4553.670000000007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264213.39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74.61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1960</v>
      </c>
      <c r="C60" s="9">
        <f>G29</f>
        <v>1615.85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9" sqref="E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2019-02-20T10:31:48Z</cp:lastPrinted>
  <dcterms:created xsi:type="dcterms:W3CDTF">2006-11-30T08:16:02Z</dcterms:created>
  <dcterms:modified xsi:type="dcterms:W3CDTF">2019-02-25T12:53:58Z</dcterms:modified>
  <cp:category/>
  <cp:version/>
  <cp:contentType/>
  <cp:contentStatus/>
</cp:coreProperties>
</file>